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Julien\05. Transition écologique\01. Actions\Vhelio\Vitamine Argoat\"/>
    </mc:Choice>
  </mc:AlternateContent>
  <xr:revisionPtr revIDLastSave="0" documentId="13_ncr:1_{CBEA71B0-E262-45E7-944A-A9F7DAE7C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lobal (projet)" sheetId="1" r:id="rId1"/>
    <sheet name="Annuel" sheetId="3" r:id="rId2"/>
    <sheet name="Hypothès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  <c r="C6" i="3"/>
  <c r="C7" i="3"/>
  <c r="C4" i="3"/>
  <c r="C10" i="1"/>
  <c r="E5" i="1" s="1"/>
  <c r="C10" i="3" l="1"/>
  <c r="E6" i="3" s="1"/>
  <c r="E6" i="1"/>
  <c r="E4" i="1"/>
  <c r="E5" i="3" l="1"/>
  <c r="E4" i="3"/>
  <c r="E10" i="3" s="1"/>
  <c r="E10" i="1"/>
</calcChain>
</file>

<file path=xl/sharedStrings.xml><?xml version="1.0" encoding="utf-8"?>
<sst xmlns="http://schemas.openxmlformats.org/spreadsheetml/2006/main" count="57" uniqueCount="36">
  <si>
    <t>Recettes</t>
  </si>
  <si>
    <t>Pilotage et animation de l'activité</t>
  </si>
  <si>
    <t>Prestation de réalisation de formats vidéos courts</t>
  </si>
  <si>
    <t>Organisation d'1 à 2 évènements annuels</t>
  </si>
  <si>
    <t>DEPENSES</t>
  </si>
  <si>
    <t>RECETTES</t>
  </si>
  <si>
    <t>Précisions</t>
  </si>
  <si>
    <t>Montant</t>
  </si>
  <si>
    <t>Dépenses de personnel</t>
  </si>
  <si>
    <t>Achats Etudes et prestations de services</t>
  </si>
  <si>
    <t>Frais de colloques, séminaires, conférences</t>
  </si>
  <si>
    <t>Publicité, publications, relations publiques</t>
  </si>
  <si>
    <t>Création de visuels pédagogiques, création charte graphique,  encart publicitaire, création d'une page internet</t>
  </si>
  <si>
    <t>Fonds vert (50%)</t>
  </si>
  <si>
    <t>Leader (30%)</t>
  </si>
  <si>
    <t>Autofinancement EPCI (20%)</t>
  </si>
  <si>
    <t>Budget Global 2025 - 2026</t>
  </si>
  <si>
    <t>Poste de dépenses</t>
  </si>
  <si>
    <t>Poste de recettes</t>
  </si>
  <si>
    <t>Budget Annuel 2025</t>
  </si>
  <si>
    <t>TOTAL</t>
  </si>
  <si>
    <t>rémunération à 1,3 SMIC</t>
  </si>
  <si>
    <t>Déroulement du projet du 01/01/2025 au 31/12/2026</t>
  </si>
  <si>
    <t>dépenses réparties à 50/50 sur année 1 / année 2</t>
  </si>
  <si>
    <t>1,2 ETP répartis sur 2 profils : 1 profil technique + 1 profil animation/coordination de projet</t>
  </si>
  <si>
    <t>Mise à disposition gracieuse des véhicules par l'ADEME sur l'ensemble de la durée du projet</t>
  </si>
  <si>
    <t>Frais d'entretien / maintenance des véhicules couverts par l'ADEME sur l'ensemble de la durée du projet</t>
  </si>
  <si>
    <t>Commentaire</t>
  </si>
  <si>
    <t>1 à 2 réunions d'1/2 journée avec Maëla tous les 2/3 mois, considéré négligeable et non reporté dans le budget</t>
  </si>
  <si>
    <t>A confirmer avec l'ADEME</t>
  </si>
  <si>
    <t>A affiner à l'écriture du projet</t>
  </si>
  <si>
    <t>Le financement Leader est possible dans le cadre de la fiche action 2 - Mobilité durable</t>
  </si>
  <si>
    <t>A confirmer avec Françis</t>
  </si>
  <si>
    <t xml:space="preserve">Budget partenariats ADAPEI / ATES non estimés </t>
  </si>
  <si>
    <t>A affiner le cas échéant (et voir le financement ingénierie des collectivités si nécessaire)</t>
  </si>
  <si>
    <t>Hypothèses de construction du budget prévisionnel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</si>
</sst>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9"/>
      <name val="Tahoma"/>
      <family val="2"/>
    </font>
    <font>
      <b/>
      <sz val="9"/>
      <color theme="0"/>
      <name val="Tahoma"/>
      <family val="2"/>
    </font>
    <font>
      <b/>
      <sz val="12"/>
      <color theme="0"/>
      <name val="Tahoma"/>
      <family val="2"/>
    </font>
    <font>
      <b/>
      <sz val="12"/>
      <name val="Tahoma"/>
      <family val="2"/>
    </font>
    <font>
      <sz val="9"/>
      <color rgb="FF000000"/>
      <name val="Tahoma"/>
      <family val="2"/>
    </font>
    <font>
      <sz val="9"/>
      <name val="Tahoma"/>
      <family val="2"/>
    </font>
    <font>
      <sz val="10"/>
      <color rgb="FF000000"/>
      <name val="Tahoma"/>
      <family val="2"/>
    </font>
    <font>
      <sz val="8.5"/>
      <name val="Tahoma"/>
      <family val="2"/>
    </font>
    <font>
      <sz val="8.5"/>
      <color rgb="FF000000"/>
      <name val="Tahoma"/>
      <family val="2"/>
    </font>
    <font>
      <sz val="12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8C8C8"/>
      </patternFill>
    </fill>
    <fill>
      <patternFill patternType="solid">
        <fgColor rgb="FF045E67"/>
        <bgColor indexed="64"/>
      </patternFill>
    </fill>
    <fill>
      <patternFill patternType="solid">
        <fgColor rgb="FF88B1A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left" vertical="center" shrinkToFit="1"/>
    </xf>
    <xf numFmtId="164" fontId="4" fillId="3" borderId="1" xfId="1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shrinkToFit="1"/>
    </xf>
    <xf numFmtId="3" fontId="6" fillId="0" borderId="1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164" fontId="6" fillId="0" borderId="4" xfId="1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" fontId="10" fillId="0" borderId="4" xfId="0" applyNumberFormat="1" applyFont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right" vertical="center" shrinkToFi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164" fontId="4" fillId="3" borderId="14" xfId="1" applyNumberFormat="1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164" fontId="6" fillId="0" borderId="12" xfId="1" applyNumberFormat="1" applyFont="1" applyBorder="1" applyAlignment="1">
      <alignment horizontal="center" vertical="center" shrinkToFit="1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164" fontId="6" fillId="0" borderId="18" xfId="1" applyNumberFormat="1" applyFont="1" applyBorder="1" applyAlignment="1">
      <alignment horizontal="center" vertical="center" shrinkToFit="1"/>
    </xf>
    <xf numFmtId="1" fontId="10" fillId="0" borderId="18" xfId="0" applyNumberFormat="1" applyFont="1" applyBorder="1" applyAlignment="1">
      <alignment horizontal="center" vertical="center" shrinkToFit="1"/>
    </xf>
    <xf numFmtId="164" fontId="4" fillId="3" borderId="14" xfId="1" applyNumberFormat="1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right" vertical="center" wrapText="1"/>
    </xf>
    <xf numFmtId="0" fontId="4" fillId="3" borderId="20" xfId="0" applyFont="1" applyFill="1" applyBorder="1" applyAlignment="1">
      <alignment horizontal="right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45E67"/>
      <color rgb="FF88B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B6" sqref="B6"/>
    </sheetView>
  </sheetViews>
  <sheetFormatPr baseColWidth="10" defaultColWidth="9.33203125" defaultRowHeight="12.75" x14ac:dyDescent="0.2"/>
  <cols>
    <col min="1" max="1" width="34.1640625" style="1" customWidth="1"/>
    <col min="2" max="2" width="43.6640625" style="1" bestFit="1" customWidth="1"/>
    <col min="3" max="3" width="24.83203125" style="1" customWidth="1"/>
    <col min="4" max="4" width="19.1640625" style="1" customWidth="1"/>
    <col min="5" max="5" width="27.33203125" style="1" customWidth="1"/>
    <col min="6" max="16384" width="9.33203125" style="1"/>
  </cols>
  <sheetData>
    <row r="1" spans="1:5" ht="30" customHeight="1" x14ac:dyDescent="0.2">
      <c r="A1" s="50" t="s">
        <v>16</v>
      </c>
      <c r="B1" s="51"/>
      <c r="C1" s="51"/>
      <c r="D1" s="51"/>
      <c r="E1" s="52"/>
    </row>
    <row r="2" spans="1:5" ht="12.75" customHeight="1" x14ac:dyDescent="0.2">
      <c r="A2" s="45" t="s">
        <v>4</v>
      </c>
      <c r="B2" s="46"/>
      <c r="C2" s="47"/>
      <c r="D2" s="45" t="s">
        <v>5</v>
      </c>
      <c r="E2" s="47"/>
    </row>
    <row r="3" spans="1:5" ht="25.7" customHeight="1" x14ac:dyDescent="0.2">
      <c r="A3" s="2" t="s">
        <v>17</v>
      </c>
      <c r="B3" s="2" t="s">
        <v>6</v>
      </c>
      <c r="C3" s="3" t="s">
        <v>7</v>
      </c>
      <c r="D3" s="3" t="s">
        <v>18</v>
      </c>
      <c r="E3" s="2" t="s">
        <v>7</v>
      </c>
    </row>
    <row r="4" spans="1:5" ht="87.95" customHeight="1" x14ac:dyDescent="0.2">
      <c r="A4" s="6" t="s">
        <v>8</v>
      </c>
      <c r="B4" s="7" t="s">
        <v>1</v>
      </c>
      <c r="C4" s="8">
        <v>94343</v>
      </c>
      <c r="D4" s="7" t="s">
        <v>15</v>
      </c>
      <c r="E4" s="9">
        <f>0.2*C10</f>
        <v>23868.600000000002</v>
      </c>
    </row>
    <row r="5" spans="1:5" ht="36.950000000000003" customHeight="1" x14ac:dyDescent="0.2">
      <c r="A5" s="10" t="s">
        <v>9</v>
      </c>
      <c r="B5" s="7" t="s">
        <v>2</v>
      </c>
      <c r="C5" s="8">
        <v>10000</v>
      </c>
      <c r="D5" s="6" t="s">
        <v>13</v>
      </c>
      <c r="E5" s="9">
        <f>0.5*C10</f>
        <v>59671.5</v>
      </c>
    </row>
    <row r="6" spans="1:5" ht="95.45" customHeight="1" x14ac:dyDescent="0.2">
      <c r="A6" s="6" t="s">
        <v>10</v>
      </c>
      <c r="B6" s="7" t="s">
        <v>3</v>
      </c>
      <c r="C6" s="8">
        <v>10000</v>
      </c>
      <c r="D6" s="6" t="s">
        <v>14</v>
      </c>
      <c r="E6" s="9">
        <f>0.3*C10</f>
        <v>35802.9</v>
      </c>
    </row>
    <row r="7" spans="1:5" ht="62.85" customHeight="1" x14ac:dyDescent="0.2">
      <c r="A7" s="11" t="s">
        <v>11</v>
      </c>
      <c r="B7" s="44" t="s">
        <v>12</v>
      </c>
      <c r="C7" s="8">
        <v>5000</v>
      </c>
      <c r="D7" s="12"/>
      <c r="E7" s="12"/>
    </row>
    <row r="8" spans="1:5" ht="24.95" customHeight="1" x14ac:dyDescent="0.2">
      <c r="A8" s="13"/>
      <c r="B8" s="13"/>
      <c r="C8" s="14"/>
      <c r="D8" s="15"/>
      <c r="E8" s="15"/>
    </row>
    <row r="9" spans="1:5" ht="24.95" customHeight="1" x14ac:dyDescent="0.2">
      <c r="A9" s="13"/>
      <c r="B9" s="16"/>
      <c r="C9" s="17"/>
      <c r="D9" s="15"/>
      <c r="E9" s="15"/>
    </row>
    <row r="10" spans="1:5" ht="15" x14ac:dyDescent="0.2">
      <c r="A10" s="48" t="s">
        <v>20</v>
      </c>
      <c r="B10" s="49"/>
      <c r="C10" s="5">
        <f>SUM(C4:C9)</f>
        <v>119343</v>
      </c>
      <c r="D10" s="18"/>
      <c r="E10" s="4">
        <f>SUM(E4:E9)</f>
        <v>119343</v>
      </c>
    </row>
    <row r="11" spans="1:5" ht="15" customHeight="1" x14ac:dyDescent="0.2"/>
  </sheetData>
  <mergeCells count="4">
    <mergeCell ref="A2:C2"/>
    <mergeCell ref="D2:E2"/>
    <mergeCell ref="A10:B10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B83D7-03F8-4C22-BF6B-2E816795D6CB}">
  <dimension ref="A1:E11"/>
  <sheetViews>
    <sheetView workbookViewId="0">
      <selection activeCell="B7" sqref="B7"/>
    </sheetView>
  </sheetViews>
  <sheetFormatPr baseColWidth="10" defaultColWidth="9.33203125" defaultRowHeight="12.75" x14ac:dyDescent="0.2"/>
  <cols>
    <col min="1" max="1" width="32.33203125" style="1" bestFit="1" customWidth="1"/>
    <col min="2" max="2" width="43.6640625" style="1" bestFit="1" customWidth="1"/>
    <col min="3" max="3" width="24.83203125" style="1" customWidth="1"/>
    <col min="4" max="4" width="19.1640625" style="1" customWidth="1"/>
    <col min="5" max="5" width="27.33203125" style="1" customWidth="1"/>
    <col min="6" max="16384" width="9.33203125" style="1"/>
  </cols>
  <sheetData>
    <row r="1" spans="1:5" ht="30" customHeight="1" thickBot="1" x14ac:dyDescent="0.25">
      <c r="A1" s="58" t="s">
        <v>19</v>
      </c>
      <c r="B1" s="59"/>
      <c r="C1" s="59"/>
      <c r="D1" s="59"/>
      <c r="E1" s="60"/>
    </row>
    <row r="2" spans="1:5" ht="19.5" customHeight="1" x14ac:dyDescent="0.2">
      <c r="A2" s="53" t="s">
        <v>4</v>
      </c>
      <c r="B2" s="54"/>
      <c r="C2" s="55"/>
      <c r="D2" s="53" t="s">
        <v>5</v>
      </c>
      <c r="E2" s="55"/>
    </row>
    <row r="3" spans="1:5" ht="25.7" customHeight="1" x14ac:dyDescent="0.2">
      <c r="A3" s="38" t="s">
        <v>17</v>
      </c>
      <c r="B3" s="2" t="s">
        <v>6</v>
      </c>
      <c r="C3" s="29" t="s">
        <v>7</v>
      </c>
      <c r="D3" s="19" t="s">
        <v>0</v>
      </c>
      <c r="E3" s="20" t="s">
        <v>7</v>
      </c>
    </row>
    <row r="4" spans="1:5" ht="87.95" customHeight="1" x14ac:dyDescent="0.2">
      <c r="A4" s="30" t="s">
        <v>8</v>
      </c>
      <c r="B4" s="7" t="s">
        <v>1</v>
      </c>
      <c r="C4" s="31">
        <f>'Global (projet)'!C4/2</f>
        <v>47171.5</v>
      </c>
      <c r="D4" s="21" t="s">
        <v>15</v>
      </c>
      <c r="E4" s="22">
        <f>0.2*C10</f>
        <v>11934.300000000001</v>
      </c>
    </row>
    <row r="5" spans="1:5" ht="36.950000000000003" customHeight="1" x14ac:dyDescent="0.2">
      <c r="A5" s="32" t="s">
        <v>9</v>
      </c>
      <c r="B5" s="7" t="s">
        <v>2</v>
      </c>
      <c r="C5" s="31">
        <f>'Global (projet)'!C5/2</f>
        <v>5000</v>
      </c>
      <c r="D5" s="21" t="s">
        <v>13</v>
      </c>
      <c r="E5" s="22">
        <f>0.5*C10</f>
        <v>29835.75</v>
      </c>
    </row>
    <row r="6" spans="1:5" ht="95.45" customHeight="1" x14ac:dyDescent="0.2">
      <c r="A6" s="30" t="s">
        <v>10</v>
      </c>
      <c r="B6" s="7" t="s">
        <v>3</v>
      </c>
      <c r="C6" s="31">
        <f>'Global (projet)'!C6/2</f>
        <v>5000</v>
      </c>
      <c r="D6" s="21" t="s">
        <v>14</v>
      </c>
      <c r="E6" s="22">
        <f>0.3*C10</f>
        <v>17901.45</v>
      </c>
    </row>
    <row r="7" spans="1:5" ht="62.85" customHeight="1" x14ac:dyDescent="0.2">
      <c r="A7" s="33" t="s">
        <v>11</v>
      </c>
      <c r="B7" s="44" t="s">
        <v>12</v>
      </c>
      <c r="C7" s="31">
        <f>'Global (projet)'!C7/2</f>
        <v>2500</v>
      </c>
      <c r="D7" s="23"/>
      <c r="E7" s="24"/>
    </row>
    <row r="8" spans="1:5" ht="24.95" customHeight="1" x14ac:dyDescent="0.2">
      <c r="A8" s="34"/>
      <c r="B8" s="13"/>
      <c r="C8" s="35"/>
      <c r="D8" s="25"/>
      <c r="E8" s="26"/>
    </row>
    <row r="9" spans="1:5" ht="24.95" customHeight="1" x14ac:dyDescent="0.2">
      <c r="A9" s="34"/>
      <c r="B9" s="16"/>
      <c r="C9" s="36"/>
      <c r="D9" s="25"/>
      <c r="E9" s="26"/>
    </row>
    <row r="10" spans="1:5" ht="15.75" thickBot="1" x14ac:dyDescent="0.25">
      <c r="A10" s="56" t="s">
        <v>20</v>
      </c>
      <c r="B10" s="57"/>
      <c r="C10" s="37">
        <f>SUM(C4:C9)</f>
        <v>59671.5</v>
      </c>
      <c r="D10" s="27"/>
      <c r="E10" s="28">
        <f>SUM(E4:E9)</f>
        <v>59671.5</v>
      </c>
    </row>
    <row r="11" spans="1:5" ht="15" customHeight="1" x14ac:dyDescent="0.2"/>
  </sheetData>
  <mergeCells count="4">
    <mergeCell ref="A2:C2"/>
    <mergeCell ref="D2:E2"/>
    <mergeCell ref="A10:B10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B2A2-7AC1-460A-BBD6-F00405C23CBB}">
  <dimension ref="A1:E10"/>
  <sheetViews>
    <sheetView workbookViewId="0">
      <selection activeCell="A2" sqref="A2"/>
    </sheetView>
  </sheetViews>
  <sheetFormatPr baseColWidth="10" defaultRowHeight="12.75" x14ac:dyDescent="0.2"/>
  <cols>
    <col min="1" max="1" width="110.83203125" style="42" bestFit="1" customWidth="1"/>
    <col min="2" max="2" width="87.5" style="42" bestFit="1" customWidth="1"/>
    <col min="3" max="16384" width="12" style="42"/>
  </cols>
  <sheetData>
    <row r="1" spans="1:5" ht="71.25" customHeight="1" x14ac:dyDescent="0.2">
      <c r="A1" s="41" t="s">
        <v>35</v>
      </c>
      <c r="B1" s="61" t="s">
        <v>27</v>
      </c>
      <c r="C1" s="39"/>
      <c r="D1" s="39"/>
      <c r="E1" s="40"/>
    </row>
    <row r="2" spans="1:5" ht="20.100000000000001" customHeight="1" x14ac:dyDescent="0.2">
      <c r="A2" s="43" t="s">
        <v>22</v>
      </c>
      <c r="B2" s="43"/>
    </row>
    <row r="3" spans="1:5" ht="20.100000000000001" customHeight="1" x14ac:dyDescent="0.2">
      <c r="A3" s="43" t="s">
        <v>24</v>
      </c>
      <c r="B3" s="43"/>
    </row>
    <row r="4" spans="1:5" ht="20.100000000000001" customHeight="1" x14ac:dyDescent="0.2">
      <c r="A4" s="43" t="s">
        <v>21</v>
      </c>
      <c r="B4" s="43"/>
    </row>
    <row r="5" spans="1:5" ht="20.100000000000001" customHeight="1" x14ac:dyDescent="0.2">
      <c r="A5" s="43" t="s">
        <v>23</v>
      </c>
      <c r="B5" s="43" t="s">
        <v>30</v>
      </c>
    </row>
    <row r="6" spans="1:5" ht="20.100000000000001" customHeight="1" x14ac:dyDescent="0.2">
      <c r="A6" s="43" t="s">
        <v>25</v>
      </c>
      <c r="B6" s="43" t="s">
        <v>29</v>
      </c>
    </row>
    <row r="7" spans="1:5" ht="20.100000000000001" customHeight="1" x14ac:dyDescent="0.2">
      <c r="A7" s="43" t="s">
        <v>26</v>
      </c>
      <c r="B7" s="43" t="s">
        <v>29</v>
      </c>
    </row>
    <row r="8" spans="1:5" x14ac:dyDescent="0.2">
      <c r="A8" s="43" t="s">
        <v>28</v>
      </c>
      <c r="B8" s="43" t="s">
        <v>34</v>
      </c>
    </row>
    <row r="9" spans="1:5" ht="14.25" customHeight="1" x14ac:dyDescent="0.2">
      <c r="A9" s="43" t="s">
        <v>31</v>
      </c>
      <c r="B9" s="43" t="s">
        <v>32</v>
      </c>
    </row>
    <row r="10" spans="1:5" x14ac:dyDescent="0.2">
      <c r="A10" s="43" t="s">
        <v>33</v>
      </c>
      <c r="B10" s="43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2a51387-a4cb-4c53-b76a-14674732dc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E9B450C39CEA4DAF1138571FCE3DC6" ma:contentTypeVersion="15" ma:contentTypeDescription="Crée un document." ma:contentTypeScope="" ma:versionID="136c8d65d5a1360f3daee77ac9d36bc6">
  <xsd:schema xmlns:xsd="http://www.w3.org/2001/XMLSchema" xmlns:xs="http://www.w3.org/2001/XMLSchema" xmlns:p="http://schemas.microsoft.com/office/2006/metadata/properties" xmlns:ns3="02a51387-a4cb-4c53-b76a-14674732dc4b" xmlns:ns4="9c3d2789-8084-44c4-ae4b-4a3edb5dd251" targetNamespace="http://schemas.microsoft.com/office/2006/metadata/properties" ma:root="true" ma:fieldsID="a66726d6639c2a619badc1f42bfbd6dd" ns3:_="" ns4:_="">
    <xsd:import namespace="02a51387-a4cb-4c53-b76a-14674732dc4b"/>
    <xsd:import namespace="9c3d2789-8084-44c4-ae4b-4a3edb5dd2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a51387-a4cb-4c53-b76a-14674732d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d2789-8084-44c4-ae4b-4a3edb5dd25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F71872-2289-4323-91C7-D76EE85671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815A18-FF7F-4A8E-84DA-76B3C770513C}">
  <ds:schemaRefs>
    <ds:schemaRef ds:uri="http://schemas.microsoft.com/office/2006/documentManagement/types"/>
    <ds:schemaRef ds:uri="http://www.w3.org/XML/1998/namespace"/>
    <ds:schemaRef ds:uri="9c3d2789-8084-44c4-ae4b-4a3edb5dd251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2a51387-a4cb-4c53-b76a-14674732dc4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8ABE60A-ED0B-41B8-B1BE-CDE2E5E71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a51387-a4cb-4c53-b76a-14674732dc4b"/>
    <ds:schemaRef ds:uri="9c3d2789-8084-44c4-ae4b-4a3edb5dd2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Global (projet)</vt:lpstr>
      <vt:lpstr>Annuel</vt:lpstr>
      <vt:lpstr>Hypothèses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financement région.xlsx</dc:title>
  <dc:creator>Lucie GUILLAUME</dc:creator>
  <cp:lastModifiedBy>Alexis FORTEL</cp:lastModifiedBy>
  <dcterms:created xsi:type="dcterms:W3CDTF">2024-06-27T14:51:02Z</dcterms:created>
  <dcterms:modified xsi:type="dcterms:W3CDTF">2024-06-27T15:23:27Z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0x010100AEE9B450C39CEA4DAF1138571FCE3DC6</vt:lpwstr>
  </property>
</Properties>
</file>